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2_Opis Przedmiotu Zamówienia\PAKIET 4 (WIĘCKOWICE, WOŹNIKI)\"/>
    </mc:Choice>
  </mc:AlternateContent>
  <xr:revisionPtr revIDLastSave="0" documentId="13_ncr:1_{43AA5DA8-EB20-421F-A37C-673A9E9F515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osztorys inwestorski" sheetId="1" r:id="rId1"/>
  </sheets>
  <definedNames>
    <definedName name="_xlnm._FilterDatabase" localSheetId="0" hidden="1">'Kosztorys inwestorski'!$B$31:$L$70</definedName>
  </definedNames>
  <calcPr calcId="191029"/>
</workbook>
</file>

<file path=xl/calcChain.xml><?xml version="1.0" encoding="utf-8"?>
<calcChain xmlns="http://schemas.openxmlformats.org/spreadsheetml/2006/main">
  <c r="F72" i="1" l="1"/>
  <c r="F71" i="1"/>
  <c r="I65" i="1"/>
  <c r="K65" i="1" s="1"/>
  <c r="I59" i="1"/>
  <c r="L59" i="1" s="1"/>
  <c r="I53" i="1"/>
  <c r="L53" i="1" s="1"/>
  <c r="I52" i="1"/>
  <c r="L52" i="1" s="1"/>
  <c r="I51" i="1"/>
  <c r="K51" i="1" s="1"/>
  <c r="L57" i="1"/>
  <c r="L42" i="1"/>
  <c r="L33" i="1"/>
  <c r="L32" i="1"/>
  <c r="K69" i="1"/>
  <c r="K57" i="1"/>
  <c r="K42" i="1"/>
  <c r="I70" i="1"/>
  <c r="L70" i="1" s="1"/>
  <c r="I69" i="1"/>
  <c r="L69" i="1" s="1"/>
  <c r="I68" i="1"/>
  <c r="K68" i="1" s="1"/>
  <c r="I67" i="1"/>
  <c r="L67" i="1" s="1"/>
  <c r="I66" i="1"/>
  <c r="K66" i="1" s="1"/>
  <c r="I64" i="1"/>
  <c r="K64" i="1" s="1"/>
  <c r="I63" i="1"/>
  <c r="K63" i="1" s="1"/>
  <c r="I62" i="1"/>
  <c r="K62" i="1" s="1"/>
  <c r="I61" i="1"/>
  <c r="K61" i="1" s="1"/>
  <c r="I60" i="1"/>
  <c r="K60" i="1" s="1"/>
  <c r="I58" i="1"/>
  <c r="K58" i="1" s="1"/>
  <c r="I57" i="1"/>
  <c r="I56" i="1"/>
  <c r="L56" i="1" s="1"/>
  <c r="I55" i="1"/>
  <c r="L55" i="1" s="1"/>
  <c r="I54" i="1"/>
  <c r="K54" i="1" s="1"/>
  <c r="I50" i="1"/>
  <c r="L50" i="1" s="1"/>
  <c r="I49" i="1"/>
  <c r="K49" i="1" s="1"/>
  <c r="I48" i="1"/>
  <c r="K48" i="1" s="1"/>
  <c r="I47" i="1"/>
  <c r="L47" i="1" s="1"/>
  <c r="I46" i="1"/>
  <c r="L46" i="1" s="1"/>
  <c r="I45" i="1"/>
  <c r="L45" i="1" s="1"/>
  <c r="I44" i="1"/>
  <c r="L44" i="1" s="1"/>
  <c r="I43" i="1"/>
  <c r="L43" i="1" s="1"/>
  <c r="I42" i="1"/>
  <c r="I41" i="1"/>
  <c r="L41" i="1" s="1"/>
  <c r="I40" i="1"/>
  <c r="L40" i="1" s="1"/>
  <c r="I39" i="1"/>
  <c r="K39" i="1" s="1"/>
  <c r="I38" i="1"/>
  <c r="K38" i="1" s="1"/>
  <c r="I37" i="1"/>
  <c r="K37" i="1" s="1"/>
  <c r="I36" i="1"/>
  <c r="L36" i="1" s="1"/>
  <c r="I35" i="1"/>
  <c r="L35" i="1" s="1"/>
  <c r="I34" i="1"/>
  <c r="L34" i="1" s="1"/>
  <c r="I33" i="1"/>
  <c r="K33" i="1" s="1"/>
  <c r="I32" i="1"/>
  <c r="K32" i="1" s="1"/>
  <c r="I29" i="1"/>
  <c r="L29" i="1" s="1"/>
  <c r="I24" i="1"/>
  <c r="L24" i="1" s="1"/>
  <c r="I23" i="1"/>
  <c r="K23" i="1" s="1"/>
  <c r="I18" i="1"/>
  <c r="K18" i="1" s="1"/>
  <c r="I17" i="1"/>
  <c r="L17" i="1" s="1"/>
  <c r="I12" i="1"/>
  <c r="L12" i="1" s="1"/>
  <c r="I7" i="1"/>
  <c r="K7" i="1" s="1"/>
  <c r="L37" i="1" l="1"/>
  <c r="L18" i="1"/>
  <c r="K40" i="1"/>
  <c r="K55" i="1"/>
  <c r="K56" i="1"/>
  <c r="L48" i="1"/>
  <c r="L7" i="1"/>
  <c r="L49" i="1"/>
  <c r="K12" i="1"/>
  <c r="L23" i="1"/>
  <c r="L51" i="1"/>
  <c r="K24" i="1"/>
  <c r="K17" i="1"/>
  <c r="K29" i="1"/>
  <c r="K34" i="1"/>
  <c r="K35" i="1"/>
  <c r="K36" i="1"/>
  <c r="L65" i="1"/>
  <c r="L58" i="1"/>
  <c r="L60" i="1"/>
  <c r="K41" i="1"/>
  <c r="L61" i="1"/>
  <c r="K52" i="1"/>
  <c r="L62" i="1"/>
  <c r="K53" i="1"/>
  <c r="K43" i="1"/>
  <c r="L63" i="1"/>
  <c r="K59" i="1"/>
  <c r="K44" i="1"/>
  <c r="L64" i="1"/>
  <c r="K45" i="1"/>
  <c r="L66" i="1"/>
  <c r="K46" i="1"/>
  <c r="K47" i="1"/>
  <c r="K70" i="1"/>
  <c r="L38" i="1"/>
  <c r="L39" i="1"/>
  <c r="L54" i="1"/>
  <c r="L68" i="1"/>
  <c r="K50" i="1"/>
  <c r="K67" i="1"/>
</calcChain>
</file>

<file path=xl/sharedStrings.xml><?xml version="1.0" encoding="utf-8"?>
<sst xmlns="http://schemas.openxmlformats.org/spreadsheetml/2006/main" count="260" uniqueCount="147">
  <si>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</si>
  <si>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</si>
  <si>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</si>
  <si>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</si>
  <si>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</si>
  <si>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</si>
  <si>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</si>
  <si>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</si>
  <si>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</si>
  <si>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</si>
  <si>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</si>
  <si>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</si>
  <si>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</si>
  <si>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</si>
  <si>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</si>
  <si>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</si>
  <si>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</si>
  <si>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</si>
  <si>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</si>
  <si>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</si>
  <si>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</si>
  <si>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</si>
  <si>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</si>
  <si>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</si>
  <si>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15</t>
  </si>
  <si>
    <t>PORZ-ZRB</t>
  </si>
  <si>
    <t>Porządkowanie zrębów z pozostałości drzewnych - mechaniczne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</si>
  <si>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</si>
  <si>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</si>
  <si>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</si>
  <si>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</si>
  <si>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</si>
  <si>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</si>
  <si>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</si>
  <si>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58</t>
  </si>
  <si>
    <t>WYK-TAL40</t>
  </si>
  <si>
    <t>Zdarcie pokrywy na talerzach 40 cm x 40 cm</t>
  </si>
  <si>
    <t>TSZT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</si>
  <si>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</si>
  <si>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</si>
  <si>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</si>
  <si>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</si>
  <si>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</si>
  <si>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</si>
  <si>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</si>
  <si>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</si>
  <si>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</si>
  <si>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</si>
  <si>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</si>
  <si>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</si>
  <si>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</si>
  <si>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</si>
  <si>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</si>
  <si>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</si>
  <si>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</si>
  <si>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</si>
  <si>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</si>
  <si>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</si>
  <si>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</si>
  <si>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</si>
  <si>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</si>
  <si>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</si>
  <si>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</si>
  <si>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</si>
  <si>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</si>
  <si>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</si>
  <si>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</si>
  <si>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</si>
  <si>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</si>
  <si>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</si>
  <si>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</si>
  <si>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</si>
  <si>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</si>
  <si>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</si>
  <si>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</si>
  <si>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</si>
  <si>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</si>
  <si>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</si>
  <si>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</si>
  <si>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</si>
  <si>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</si>
  <si>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</si>
  <si>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</si>
  <si>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</si>
  <si>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</si>
  <si>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</si>
  <si>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</si>
  <si>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</si>
  <si>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</si>
  <si>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</si>
  <si>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</si>
  <si>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</si>
  <si>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</si>
  <si>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</si>
  <si>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</si>
  <si>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</si>
  <si>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</si>
  <si>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</si>
  <si>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</si>
  <si>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</si>
  <si>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</si>
  <si>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</si>
  <si>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</si>
  <si>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</si>
  <si>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</si>
  <si>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</si>
  <si>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</si>
  <si>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</si>
  <si>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</si>
  <si>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</si>
  <si>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</si>
  <si>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</si>
  <si>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</si>
  <si>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</si>
  <si>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</si>
  <si>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</si>
  <si>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</si>
  <si>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</si>
  <si>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</si>
  <si>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</si>
  <si>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</si>
  <si>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</si>
  <si>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</si>
  <si>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</si>
  <si>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</si>
  <si>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</si>
  <si>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</si>
  <si>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</si>
  <si>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</si>
  <si>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</si>
  <si>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</si>
  <si>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</si>
  <si>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</si>
  <si>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</si>
  <si>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</si>
  <si>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</si>
  <si>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</si>
  <si>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</si>
  <si>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</si>
  <si>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</si>
  <si>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</si>
  <si>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</si>
  <si>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</si>
  <si>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Wartość całkowita brutto 
w PLN</t>
  </si>
  <si>
    <t>Załącznik nr 2.2.2. - wycena wartości zamówienia dla poszczególnych prac szacowanych z wykorzystaniem Katalogu pracochłonności</t>
  </si>
  <si>
    <t>WYCENA WARTOŚCI ZAMÓWIENIA DLA POSZCZEGÓLNYCH PRAC</t>
  </si>
  <si>
    <r>
      <t xml:space="preserve">Kosztorys inwestorski na przetarg nieograniczony na „Wykonywanie usług z zakresu gospodarki leśnej na terenie Nadleśnictwa Konstantynowo w roku 2026''  na pakiet: </t>
    </r>
    <r>
      <rPr>
        <sz val="11"/>
        <color rgb="FFFF0000"/>
        <rFont val="Arial"/>
        <family val="2"/>
        <charset val="238"/>
      </rPr>
      <t>Pakiet 4 (WIĘCKOWICE, WOŹNIKI)</t>
    </r>
    <r>
      <rPr>
        <sz val="11"/>
        <color rgb="FF333333"/>
        <rFont val="Arial"/>
        <family val="2"/>
        <charset val="238"/>
      </rPr>
      <t>,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</si>
</sst>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1"/>
      <color rgb="FFFF0000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72"/>
  <sheetViews>
    <sheetView tabSelected="1" workbookViewId="0">
      <selection activeCell="G11" sqref="G11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ht="31.2" customHeight="1" x14ac:dyDescent="0.25">
      <c r="B1" s="14" t="s">
        <v>144</v>
      </c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2:13" s="1" customFormat="1" ht="24" customHeight="1" x14ac:dyDescent="0.2">
      <c r="B2" s="15" t="s">
        <v>145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2:13" s="1" customFormat="1" ht="50.1" customHeight="1" x14ac:dyDescent="0.2">
      <c r="B3" s="16" t="s">
        <v>146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</row>
    <row r="4" spans="2:13" s="1" customFormat="1" ht="18.149999999999999" customHeight="1" x14ac:dyDescent="0.2">
      <c r="B4" s="10" t="s">
        <v>138</v>
      </c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2:13" s="1" customFormat="1" ht="5.25" customHeight="1" x14ac:dyDescent="0.2"/>
    <row r="6" spans="2:13" s="1" customFormat="1" ht="35.700000000000003" customHeight="1" x14ac:dyDescent="0.2">
      <c r="B6" s="2" t="s">
        <v>0</v>
      </c>
      <c r="C6" s="3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3" t="s">
        <v>7</v>
      </c>
      <c r="J6" s="4" t="s">
        <v>8</v>
      </c>
      <c r="K6" s="4" t="s">
        <v>9</v>
      </c>
      <c r="L6" s="3" t="s">
        <v>143</v>
      </c>
    </row>
    <row r="7" spans="2:13" s="1" customFormat="1" ht="19.649999999999999" customHeight="1" x14ac:dyDescent="0.2">
      <c r="B7" s="5">
        <v>1</v>
      </c>
      <c r="C7" s="6" t="s">
        <v>10</v>
      </c>
      <c r="D7" s="6" t="s">
        <v>11</v>
      </c>
      <c r="E7" s="7" t="s">
        <v>12</v>
      </c>
      <c r="F7" s="6" t="s">
        <v>13</v>
      </c>
      <c r="G7" s="8">
        <v>556</v>
      </c>
      <c r="H7" s="8">
        <v>57.68</v>
      </c>
      <c r="I7" s="8">
        <f>G7*H7</f>
        <v>32070.079999999998</v>
      </c>
      <c r="J7" s="5">
        <v>8</v>
      </c>
      <c r="K7" s="8">
        <f>I7*0.08</f>
        <v>2565.6064000000001</v>
      </c>
      <c r="L7" s="8">
        <f>I7*1.08</f>
        <v>34635.686399999999</v>
      </c>
    </row>
    <row r="8" spans="2:13" s="1" customFormat="1" ht="3.15" customHeight="1" x14ac:dyDescent="0.2"/>
    <row r="9" spans="2:13" s="1" customFormat="1" ht="18.149999999999999" customHeight="1" x14ac:dyDescent="0.2">
      <c r="B9" s="10" t="s">
        <v>139</v>
      </c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2:13" s="1" customFormat="1" ht="5.25" customHeight="1" x14ac:dyDescent="0.2"/>
    <row r="11" spans="2:13" s="1" customFormat="1" ht="35.700000000000003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  <c r="H11" s="4" t="s">
        <v>6</v>
      </c>
      <c r="I11" s="3" t="s">
        <v>7</v>
      </c>
      <c r="J11" s="4" t="s">
        <v>8</v>
      </c>
      <c r="K11" s="4" t="s">
        <v>9</v>
      </c>
      <c r="L11" s="3" t="s">
        <v>143</v>
      </c>
    </row>
    <row r="12" spans="2:13" s="1" customFormat="1" ht="19.649999999999999" customHeight="1" x14ac:dyDescent="0.2">
      <c r="B12" s="5">
        <v>2</v>
      </c>
      <c r="C12" s="6" t="s">
        <v>10</v>
      </c>
      <c r="D12" s="6" t="s">
        <v>11</v>
      </c>
      <c r="E12" s="7" t="s">
        <v>12</v>
      </c>
      <c r="F12" s="6" t="s">
        <v>13</v>
      </c>
      <c r="G12" s="8">
        <v>4156</v>
      </c>
      <c r="H12" s="8">
        <v>90.74</v>
      </c>
      <c r="I12" s="8">
        <f>G12*H12</f>
        <v>377115.44</v>
      </c>
      <c r="J12" s="5">
        <v>8</v>
      </c>
      <c r="K12" s="8">
        <f>I12*0.08</f>
        <v>30169.235199999999</v>
      </c>
      <c r="L12" s="8">
        <f>I12*1.08</f>
        <v>407284.67520000006</v>
      </c>
    </row>
    <row r="13" spans="2:13" s="1" customFormat="1" ht="3.15" customHeight="1" x14ac:dyDescent="0.2"/>
    <row r="14" spans="2:13" s="1" customFormat="1" ht="18.149999999999999" customHeight="1" x14ac:dyDescent="0.2">
      <c r="B14" s="10" t="s">
        <v>140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2:13" s="1" customFormat="1" ht="5.25" customHeight="1" x14ac:dyDescent="0.2"/>
    <row r="16" spans="2:13" s="1" customFormat="1" ht="35.700000000000003" customHeight="1" x14ac:dyDescent="0.2">
      <c r="B16" s="2" t="s">
        <v>0</v>
      </c>
      <c r="C16" s="3" t="s">
        <v>1</v>
      </c>
      <c r="D16" s="4" t="s">
        <v>2</v>
      </c>
      <c r="E16" s="4" t="s">
        <v>3</v>
      </c>
      <c r="F16" s="4" t="s">
        <v>4</v>
      </c>
      <c r="G16" s="4" t="s">
        <v>5</v>
      </c>
      <c r="H16" s="4" t="s">
        <v>6</v>
      </c>
      <c r="I16" s="3" t="s">
        <v>7</v>
      </c>
      <c r="J16" s="4" t="s">
        <v>8</v>
      </c>
      <c r="K16" s="4" t="s">
        <v>9</v>
      </c>
      <c r="L16" s="3" t="s">
        <v>143</v>
      </c>
    </row>
    <row r="17" spans="2:12" s="1" customFormat="1" ht="19.649999999999999" customHeight="1" x14ac:dyDescent="0.2">
      <c r="B17" s="5">
        <v>3</v>
      </c>
      <c r="C17" s="6" t="s">
        <v>14</v>
      </c>
      <c r="D17" s="6" t="s">
        <v>15</v>
      </c>
      <c r="E17" s="7" t="s">
        <v>16</v>
      </c>
      <c r="F17" s="6" t="s">
        <v>13</v>
      </c>
      <c r="G17" s="8">
        <v>1591</v>
      </c>
      <c r="H17" s="8">
        <v>120.3</v>
      </c>
      <c r="I17" s="8">
        <f>G17*H17</f>
        <v>191397.3</v>
      </c>
      <c r="J17" s="5">
        <v>8</v>
      </c>
      <c r="K17" s="8">
        <f>I17*0.08</f>
        <v>15311.784</v>
      </c>
      <c r="L17" s="8">
        <f>I17*1.08</f>
        <v>206709.084</v>
      </c>
    </row>
    <row r="18" spans="2:12" s="1" customFormat="1" ht="19.649999999999999" customHeight="1" x14ac:dyDescent="0.2">
      <c r="B18" s="5">
        <v>4</v>
      </c>
      <c r="C18" s="6" t="s">
        <v>10</v>
      </c>
      <c r="D18" s="6" t="s">
        <v>11</v>
      </c>
      <c r="E18" s="7" t="s">
        <v>12</v>
      </c>
      <c r="F18" s="6" t="s">
        <v>13</v>
      </c>
      <c r="G18" s="8">
        <v>549</v>
      </c>
      <c r="H18" s="8">
        <v>125.6</v>
      </c>
      <c r="I18" s="8">
        <f>G18*H18</f>
        <v>68954.399999999994</v>
      </c>
      <c r="J18" s="5">
        <v>8</v>
      </c>
      <c r="K18" s="8">
        <f>I18*0.08</f>
        <v>5516.3519999999999</v>
      </c>
      <c r="L18" s="8">
        <f>I18*1.08</f>
        <v>74470.751999999993</v>
      </c>
    </row>
    <row r="19" spans="2:12" s="1" customFormat="1" ht="3.15" customHeight="1" x14ac:dyDescent="0.2"/>
    <row r="20" spans="2:12" s="1" customFormat="1" ht="18.149999999999999" customHeight="1" x14ac:dyDescent="0.2">
      <c r="B20" s="10" t="s">
        <v>141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2:12" s="1" customFormat="1" ht="5.25" customHeight="1" x14ac:dyDescent="0.2"/>
    <row r="22" spans="2:12" s="1" customFormat="1" ht="35.700000000000003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  <c r="H22" s="4" t="s">
        <v>6</v>
      </c>
      <c r="I22" s="3" t="s">
        <v>7</v>
      </c>
      <c r="J22" s="4" t="s">
        <v>8</v>
      </c>
      <c r="K22" s="4" t="s">
        <v>9</v>
      </c>
      <c r="L22" s="3" t="s">
        <v>143</v>
      </c>
    </row>
    <row r="23" spans="2:12" s="1" customFormat="1" ht="19.649999999999999" customHeight="1" x14ac:dyDescent="0.2">
      <c r="B23" s="5">
        <v>5</v>
      </c>
      <c r="C23" s="6" t="s">
        <v>14</v>
      </c>
      <c r="D23" s="6" t="s">
        <v>15</v>
      </c>
      <c r="E23" s="7" t="s">
        <v>16</v>
      </c>
      <c r="F23" s="6" t="s">
        <v>13</v>
      </c>
      <c r="G23" s="8">
        <v>226</v>
      </c>
      <c r="H23" s="8">
        <v>132.49</v>
      </c>
      <c r="I23" s="8">
        <f>G23*H23</f>
        <v>29942.74</v>
      </c>
      <c r="J23" s="5">
        <v>8</v>
      </c>
      <c r="K23" s="8">
        <f>I23*0.08</f>
        <v>2395.4192000000003</v>
      </c>
      <c r="L23" s="8">
        <f>I23*1.08</f>
        <v>32338.159200000006</v>
      </c>
    </row>
    <row r="24" spans="2:12" s="1" customFormat="1" ht="19.649999999999999" customHeight="1" x14ac:dyDescent="0.2">
      <c r="B24" s="5">
        <v>6</v>
      </c>
      <c r="C24" s="6" t="s">
        <v>10</v>
      </c>
      <c r="D24" s="6" t="s">
        <v>11</v>
      </c>
      <c r="E24" s="7" t="s">
        <v>12</v>
      </c>
      <c r="F24" s="6" t="s">
        <v>13</v>
      </c>
      <c r="G24" s="8">
        <v>243</v>
      </c>
      <c r="H24" s="8">
        <v>155.01</v>
      </c>
      <c r="I24" s="8">
        <f>G24*H24</f>
        <v>37667.43</v>
      </c>
      <c r="J24" s="5">
        <v>8</v>
      </c>
      <c r="K24" s="8">
        <f>I24*0.08</f>
        <v>3013.3944000000001</v>
      </c>
      <c r="L24" s="8">
        <f>I24*1.08</f>
        <v>40680.824400000005</v>
      </c>
    </row>
    <row r="25" spans="2:12" s="1" customFormat="1" ht="3.15" customHeight="1" x14ac:dyDescent="0.2"/>
    <row r="26" spans="2:12" s="1" customFormat="1" ht="18.149999999999999" customHeight="1" x14ac:dyDescent="0.2">
      <c r="B26" s="10" t="s">
        <v>142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2" s="1" customFormat="1" ht="5.25" customHeight="1" x14ac:dyDescent="0.2"/>
    <row r="28" spans="2:12" s="1" customFormat="1" ht="35.700000000000003" customHeight="1" x14ac:dyDescent="0.2">
      <c r="B28" s="2" t="s">
        <v>0</v>
      </c>
      <c r="C28" s="3" t="s">
        <v>1</v>
      </c>
      <c r="D28" s="4" t="s">
        <v>2</v>
      </c>
      <c r="E28" s="4" t="s">
        <v>3</v>
      </c>
      <c r="F28" s="4" t="s">
        <v>4</v>
      </c>
      <c r="G28" s="4" t="s">
        <v>5</v>
      </c>
      <c r="H28" s="4" t="s">
        <v>6</v>
      </c>
      <c r="I28" s="3" t="s">
        <v>7</v>
      </c>
      <c r="J28" s="4" t="s">
        <v>8</v>
      </c>
      <c r="K28" s="4" t="s">
        <v>9</v>
      </c>
      <c r="L28" s="3" t="s">
        <v>143</v>
      </c>
    </row>
    <row r="29" spans="2:12" s="1" customFormat="1" ht="19.649999999999999" customHeight="1" x14ac:dyDescent="0.2">
      <c r="B29" s="5">
        <v>7</v>
      </c>
      <c r="C29" s="6" t="s">
        <v>10</v>
      </c>
      <c r="D29" s="6" t="s">
        <v>11</v>
      </c>
      <c r="E29" s="7" t="s">
        <v>12</v>
      </c>
      <c r="F29" s="6" t="s">
        <v>13</v>
      </c>
      <c r="G29" s="8">
        <v>912</v>
      </c>
      <c r="H29" s="8">
        <v>139.53</v>
      </c>
      <c r="I29" s="8">
        <f>G29*H29</f>
        <v>127251.36</v>
      </c>
      <c r="J29" s="5">
        <v>8</v>
      </c>
      <c r="K29" s="8">
        <f>I29*0.08</f>
        <v>10180.1088</v>
      </c>
      <c r="L29" s="8">
        <f>I29*1.08</f>
        <v>137431.4688</v>
      </c>
    </row>
    <row r="30" spans="2:12" s="1" customFormat="1" ht="9" customHeight="1" x14ac:dyDescent="0.2"/>
    <row r="31" spans="2:12" s="1" customFormat="1" ht="35.70000000000000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143</v>
      </c>
    </row>
    <row r="32" spans="2:12" s="1" customFormat="1" ht="69.3" customHeight="1" x14ac:dyDescent="0.2">
      <c r="B32" s="5">
        <v>8</v>
      </c>
      <c r="C32" s="6" t="s">
        <v>17</v>
      </c>
      <c r="D32" s="6" t="s">
        <v>18</v>
      </c>
      <c r="E32" s="9" t="s">
        <v>19</v>
      </c>
      <c r="F32" s="6" t="s">
        <v>20</v>
      </c>
      <c r="G32" s="8">
        <v>1.38</v>
      </c>
      <c r="H32" s="8">
        <v>2166.7600000000002</v>
      </c>
      <c r="I32" s="8">
        <f>G32*H32</f>
        <v>2990.1288</v>
      </c>
      <c r="J32" s="5">
        <v>8</v>
      </c>
      <c r="K32" s="8">
        <f>I32*0.08</f>
        <v>239.21030400000001</v>
      </c>
      <c r="L32" s="8">
        <f>I32*1.08</f>
        <v>3229.3391040000001</v>
      </c>
    </row>
    <row r="33" spans="2:12" s="1" customFormat="1" ht="59.1" customHeight="1" x14ac:dyDescent="0.2">
      <c r="B33" s="5">
        <v>9</v>
      </c>
      <c r="C33" s="6" t="s">
        <v>21</v>
      </c>
      <c r="D33" s="6" t="s">
        <v>22</v>
      </c>
      <c r="E33" s="7" t="s">
        <v>23</v>
      </c>
      <c r="F33" s="6" t="s">
        <v>20</v>
      </c>
      <c r="G33" s="8">
        <v>1</v>
      </c>
      <c r="H33" s="8">
        <v>944.72</v>
      </c>
      <c r="I33" s="8">
        <f t="shared" ref="I33:I50" si="0">G33*H33</f>
        <v>944.72</v>
      </c>
      <c r="J33" s="5">
        <v>8</v>
      </c>
      <c r="K33" s="8">
        <f t="shared" ref="K33:K50" si="1">I33*0.08</f>
        <v>75.577600000000004</v>
      </c>
      <c r="L33" s="8">
        <f t="shared" ref="L33:L50" si="2">I33*1.08</f>
        <v>1020.2976000000001</v>
      </c>
    </row>
    <row r="34" spans="2:12" s="1" customFormat="1" ht="28.8" customHeight="1" x14ac:dyDescent="0.2">
      <c r="B34" s="5">
        <v>10</v>
      </c>
      <c r="C34" s="6" t="s">
        <v>24</v>
      </c>
      <c r="D34" s="6" t="s">
        <v>25</v>
      </c>
      <c r="E34" s="7" t="s">
        <v>26</v>
      </c>
      <c r="F34" s="6" t="s">
        <v>20</v>
      </c>
      <c r="G34" s="8">
        <v>8.07</v>
      </c>
      <c r="H34" s="8">
        <v>1342.91</v>
      </c>
      <c r="I34" s="8">
        <f t="shared" si="0"/>
        <v>10837.283700000002</v>
      </c>
      <c r="J34" s="5">
        <v>8</v>
      </c>
      <c r="K34" s="8">
        <f t="shared" si="1"/>
        <v>866.98269600000015</v>
      </c>
      <c r="L34" s="8">
        <f t="shared" si="2"/>
        <v>11704.266396000003</v>
      </c>
    </row>
    <row r="35" spans="2:12" s="1" customFormat="1" ht="28.8" customHeight="1" x14ac:dyDescent="0.2">
      <c r="B35" s="5">
        <v>11</v>
      </c>
      <c r="C35" s="6" t="s">
        <v>27</v>
      </c>
      <c r="D35" s="6" t="s">
        <v>28</v>
      </c>
      <c r="E35" s="7" t="s">
        <v>29</v>
      </c>
      <c r="F35" s="6" t="s">
        <v>30</v>
      </c>
      <c r="G35" s="8">
        <v>190</v>
      </c>
      <c r="H35" s="8">
        <v>28.22</v>
      </c>
      <c r="I35" s="8">
        <f t="shared" si="0"/>
        <v>5361.8</v>
      </c>
      <c r="J35" s="5">
        <v>8</v>
      </c>
      <c r="K35" s="8">
        <f t="shared" si="1"/>
        <v>428.94400000000002</v>
      </c>
      <c r="L35" s="8">
        <f t="shared" si="2"/>
        <v>5790.7440000000006</v>
      </c>
    </row>
    <row r="36" spans="2:12" s="1" customFormat="1" ht="19.649999999999999" customHeight="1" x14ac:dyDescent="0.2">
      <c r="B36" s="5">
        <v>12</v>
      </c>
      <c r="C36" s="6" t="s">
        <v>31</v>
      </c>
      <c r="D36" s="6" t="s">
        <v>32</v>
      </c>
      <c r="E36" s="7" t="s">
        <v>33</v>
      </c>
      <c r="F36" s="6" t="s">
        <v>20</v>
      </c>
      <c r="G36" s="8">
        <v>21.59</v>
      </c>
      <c r="H36" s="8">
        <v>4373.59</v>
      </c>
      <c r="I36" s="8">
        <f t="shared" si="0"/>
        <v>94425.808100000009</v>
      </c>
      <c r="J36" s="5">
        <v>8</v>
      </c>
      <c r="K36" s="8">
        <f t="shared" si="1"/>
        <v>7554.0646480000005</v>
      </c>
      <c r="L36" s="8">
        <f t="shared" si="2"/>
        <v>101979.87274800002</v>
      </c>
    </row>
    <row r="37" spans="2:12" s="1" customFormat="1" ht="19.649999999999999" customHeight="1" x14ac:dyDescent="0.2">
      <c r="B37" s="5">
        <v>13</v>
      </c>
      <c r="C37" s="6" t="s">
        <v>34</v>
      </c>
      <c r="D37" s="6" t="s">
        <v>35</v>
      </c>
      <c r="E37" s="7" t="s">
        <v>36</v>
      </c>
      <c r="F37" s="6" t="s">
        <v>37</v>
      </c>
      <c r="G37" s="8">
        <v>9.2200000000000006</v>
      </c>
      <c r="H37" s="8">
        <v>1083.42</v>
      </c>
      <c r="I37" s="8">
        <f t="shared" si="0"/>
        <v>9989.1324000000022</v>
      </c>
      <c r="J37" s="5">
        <v>8</v>
      </c>
      <c r="K37" s="8">
        <f t="shared" si="1"/>
        <v>799.13059200000021</v>
      </c>
      <c r="L37" s="8">
        <f t="shared" si="2"/>
        <v>10788.262992000004</v>
      </c>
    </row>
    <row r="38" spans="2:12" s="1" customFormat="1" ht="28.8" customHeight="1" x14ac:dyDescent="0.2">
      <c r="B38" s="5">
        <v>14</v>
      </c>
      <c r="C38" s="6" t="s">
        <v>38</v>
      </c>
      <c r="D38" s="6" t="s">
        <v>39</v>
      </c>
      <c r="E38" s="7" t="s">
        <v>40</v>
      </c>
      <c r="F38" s="6" t="s">
        <v>41</v>
      </c>
      <c r="G38" s="8">
        <v>38.74</v>
      </c>
      <c r="H38" s="8">
        <v>121.29</v>
      </c>
      <c r="I38" s="8">
        <f t="shared" si="0"/>
        <v>4698.7746000000006</v>
      </c>
      <c r="J38" s="5">
        <v>8</v>
      </c>
      <c r="K38" s="8">
        <f t="shared" si="1"/>
        <v>375.90196800000007</v>
      </c>
      <c r="L38" s="8">
        <f t="shared" si="2"/>
        <v>5074.6765680000008</v>
      </c>
    </row>
    <row r="39" spans="2:12" s="1" customFormat="1" ht="28.8" customHeight="1" x14ac:dyDescent="0.2">
      <c r="B39" s="5">
        <v>15</v>
      </c>
      <c r="C39" s="6" t="s">
        <v>42</v>
      </c>
      <c r="D39" s="6" t="s">
        <v>43</v>
      </c>
      <c r="E39" s="7" t="s">
        <v>44</v>
      </c>
      <c r="F39" s="6" t="s">
        <v>41</v>
      </c>
      <c r="G39" s="8">
        <v>66.989999999999995</v>
      </c>
      <c r="H39" s="8">
        <v>131.06</v>
      </c>
      <c r="I39" s="8">
        <f t="shared" si="0"/>
        <v>8779.7093999999997</v>
      </c>
      <c r="J39" s="5">
        <v>8</v>
      </c>
      <c r="K39" s="8">
        <f t="shared" si="1"/>
        <v>702.37675200000001</v>
      </c>
      <c r="L39" s="8">
        <f t="shared" si="2"/>
        <v>9482.0861519999999</v>
      </c>
    </row>
    <row r="40" spans="2:12" s="1" customFormat="1" ht="19.649999999999999" customHeight="1" x14ac:dyDescent="0.2">
      <c r="B40" s="5">
        <v>16</v>
      </c>
      <c r="C40" s="6" t="s">
        <v>45</v>
      </c>
      <c r="D40" s="6" t="s">
        <v>46</v>
      </c>
      <c r="E40" s="7" t="s">
        <v>47</v>
      </c>
      <c r="F40" s="6" t="s">
        <v>37</v>
      </c>
      <c r="G40" s="8">
        <v>2.35</v>
      </c>
      <c r="H40" s="8">
        <v>601.11</v>
      </c>
      <c r="I40" s="8">
        <f t="shared" si="0"/>
        <v>1412.6085</v>
      </c>
      <c r="J40" s="5">
        <v>8</v>
      </c>
      <c r="K40" s="8">
        <f t="shared" si="1"/>
        <v>113.00868000000001</v>
      </c>
      <c r="L40" s="8">
        <f t="shared" si="2"/>
        <v>1525.6171800000002</v>
      </c>
    </row>
    <row r="41" spans="2:12" s="1" customFormat="1" ht="19.649999999999999" customHeight="1" x14ac:dyDescent="0.2">
      <c r="B41" s="5">
        <v>17</v>
      </c>
      <c r="C41" s="6" t="s">
        <v>48</v>
      </c>
      <c r="D41" s="6" t="s">
        <v>49</v>
      </c>
      <c r="E41" s="7" t="s">
        <v>50</v>
      </c>
      <c r="F41" s="6" t="s">
        <v>37</v>
      </c>
      <c r="G41" s="8">
        <v>83.73</v>
      </c>
      <c r="H41" s="8">
        <v>1548.09</v>
      </c>
      <c r="I41" s="8">
        <f t="shared" si="0"/>
        <v>129621.5757</v>
      </c>
      <c r="J41" s="5">
        <v>8</v>
      </c>
      <c r="K41" s="8">
        <f t="shared" si="1"/>
        <v>10369.726056</v>
      </c>
      <c r="L41" s="8">
        <f t="shared" si="2"/>
        <v>139991.301756</v>
      </c>
    </row>
    <row r="42" spans="2:12" s="1" customFormat="1" ht="28.8" customHeight="1" x14ac:dyDescent="0.2">
      <c r="B42" s="5">
        <v>18</v>
      </c>
      <c r="C42" s="6" t="s">
        <v>51</v>
      </c>
      <c r="D42" s="6" t="s">
        <v>52</v>
      </c>
      <c r="E42" s="7" t="s">
        <v>53</v>
      </c>
      <c r="F42" s="6" t="s">
        <v>37</v>
      </c>
      <c r="G42" s="8">
        <v>14.22</v>
      </c>
      <c r="H42" s="8">
        <v>1664.54</v>
      </c>
      <c r="I42" s="8">
        <f t="shared" si="0"/>
        <v>23669.7588</v>
      </c>
      <c r="J42" s="5">
        <v>8</v>
      </c>
      <c r="K42" s="8">
        <f t="shared" si="1"/>
        <v>1893.580704</v>
      </c>
      <c r="L42" s="8">
        <f t="shared" si="2"/>
        <v>25563.339504</v>
      </c>
    </row>
    <row r="43" spans="2:12" s="1" customFormat="1" ht="19.649999999999999" customHeight="1" x14ac:dyDescent="0.2">
      <c r="B43" s="5">
        <v>19</v>
      </c>
      <c r="C43" s="6" t="s">
        <v>54</v>
      </c>
      <c r="D43" s="6" t="s">
        <v>55</v>
      </c>
      <c r="E43" s="7" t="s">
        <v>56</v>
      </c>
      <c r="F43" s="6" t="s">
        <v>37</v>
      </c>
      <c r="G43" s="8">
        <v>4.58</v>
      </c>
      <c r="H43" s="8">
        <v>688.51</v>
      </c>
      <c r="I43" s="8">
        <f t="shared" si="0"/>
        <v>3153.3757999999998</v>
      </c>
      <c r="J43" s="5">
        <v>8</v>
      </c>
      <c r="K43" s="8">
        <f t="shared" si="1"/>
        <v>252.27006399999999</v>
      </c>
      <c r="L43" s="8">
        <f t="shared" si="2"/>
        <v>3405.6458640000001</v>
      </c>
    </row>
    <row r="44" spans="2:12" s="1" customFormat="1" ht="19.649999999999999" customHeight="1" x14ac:dyDescent="0.2">
      <c r="B44" s="5">
        <v>20</v>
      </c>
      <c r="C44" s="6" t="s">
        <v>57</v>
      </c>
      <c r="D44" s="6" t="s">
        <v>58</v>
      </c>
      <c r="E44" s="7" t="s">
        <v>59</v>
      </c>
      <c r="F44" s="6" t="s">
        <v>37</v>
      </c>
      <c r="G44" s="8">
        <v>104.88</v>
      </c>
      <c r="H44" s="8">
        <v>166.07</v>
      </c>
      <c r="I44" s="8">
        <f t="shared" si="0"/>
        <v>17417.421599999998</v>
      </c>
      <c r="J44" s="5">
        <v>8</v>
      </c>
      <c r="K44" s="8">
        <f t="shared" si="1"/>
        <v>1393.3937279999998</v>
      </c>
      <c r="L44" s="8">
        <f t="shared" si="2"/>
        <v>18810.815328000001</v>
      </c>
    </row>
    <row r="45" spans="2:12" s="1" customFormat="1" ht="28.8" customHeight="1" x14ac:dyDescent="0.2">
      <c r="B45" s="5">
        <v>21</v>
      </c>
      <c r="C45" s="6" t="s">
        <v>60</v>
      </c>
      <c r="D45" s="6" t="s">
        <v>61</v>
      </c>
      <c r="E45" s="7" t="s">
        <v>62</v>
      </c>
      <c r="F45" s="6" t="s">
        <v>20</v>
      </c>
      <c r="G45" s="8">
        <v>28</v>
      </c>
      <c r="H45" s="8">
        <v>1295.5</v>
      </c>
      <c r="I45" s="8">
        <f t="shared" si="0"/>
        <v>36274</v>
      </c>
      <c r="J45" s="5">
        <v>8</v>
      </c>
      <c r="K45" s="8">
        <f t="shared" si="1"/>
        <v>2901.92</v>
      </c>
      <c r="L45" s="8">
        <f t="shared" si="2"/>
        <v>39175.920000000006</v>
      </c>
    </row>
    <row r="46" spans="2:12" s="1" customFormat="1" ht="28.8" customHeight="1" x14ac:dyDescent="0.2">
      <c r="B46" s="5">
        <v>22</v>
      </c>
      <c r="C46" s="6" t="s">
        <v>63</v>
      </c>
      <c r="D46" s="6" t="s">
        <v>64</v>
      </c>
      <c r="E46" s="7" t="s">
        <v>65</v>
      </c>
      <c r="F46" s="6" t="s">
        <v>20</v>
      </c>
      <c r="G46" s="8">
        <v>32</v>
      </c>
      <c r="H46" s="8">
        <v>2261.4899999999998</v>
      </c>
      <c r="I46" s="8">
        <f t="shared" si="0"/>
        <v>72367.679999999993</v>
      </c>
      <c r="J46" s="5">
        <v>8</v>
      </c>
      <c r="K46" s="8">
        <f t="shared" si="1"/>
        <v>5789.4143999999997</v>
      </c>
      <c r="L46" s="8">
        <f t="shared" si="2"/>
        <v>78157.094400000002</v>
      </c>
    </row>
    <row r="47" spans="2:12" s="1" customFormat="1" ht="28.8" customHeight="1" x14ac:dyDescent="0.2">
      <c r="B47" s="5">
        <v>23</v>
      </c>
      <c r="C47" s="6" t="s">
        <v>66</v>
      </c>
      <c r="D47" s="6" t="s">
        <v>67</v>
      </c>
      <c r="E47" s="7" t="s">
        <v>68</v>
      </c>
      <c r="F47" s="6" t="s">
        <v>20</v>
      </c>
      <c r="G47" s="8">
        <v>26</v>
      </c>
      <c r="H47" s="8">
        <v>3627.94</v>
      </c>
      <c r="I47" s="8">
        <f t="shared" si="0"/>
        <v>94326.44</v>
      </c>
      <c r="J47" s="5">
        <v>8</v>
      </c>
      <c r="K47" s="8">
        <f t="shared" si="1"/>
        <v>7546.1152000000002</v>
      </c>
      <c r="L47" s="8">
        <f t="shared" si="2"/>
        <v>101872.5552</v>
      </c>
    </row>
    <row r="48" spans="2:12" s="1" customFormat="1" ht="19.649999999999999" customHeight="1" x14ac:dyDescent="0.2">
      <c r="B48" s="5">
        <v>24</v>
      </c>
      <c r="C48" s="6" t="s">
        <v>69</v>
      </c>
      <c r="D48" s="6" t="s">
        <v>70</v>
      </c>
      <c r="E48" s="7" t="s">
        <v>71</v>
      </c>
      <c r="F48" s="6" t="s">
        <v>20</v>
      </c>
      <c r="G48" s="8">
        <v>4</v>
      </c>
      <c r="H48" s="8">
        <v>351.8</v>
      </c>
      <c r="I48" s="8">
        <f t="shared" si="0"/>
        <v>1407.2</v>
      </c>
      <c r="J48" s="5">
        <v>8</v>
      </c>
      <c r="K48" s="8">
        <f t="shared" si="1"/>
        <v>112.57600000000001</v>
      </c>
      <c r="L48" s="8">
        <f t="shared" si="2"/>
        <v>1519.7760000000001</v>
      </c>
    </row>
    <row r="49" spans="2:12" s="1" customFormat="1" ht="19.649999999999999" customHeight="1" x14ac:dyDescent="0.2">
      <c r="B49" s="5">
        <v>25</v>
      </c>
      <c r="C49" s="6" t="s">
        <v>72</v>
      </c>
      <c r="D49" s="6" t="s">
        <v>73</v>
      </c>
      <c r="E49" s="7" t="s">
        <v>74</v>
      </c>
      <c r="F49" s="6" t="s">
        <v>20</v>
      </c>
      <c r="G49" s="8">
        <v>12.13</v>
      </c>
      <c r="H49" s="8">
        <v>2646.48</v>
      </c>
      <c r="I49" s="8">
        <f t="shared" si="0"/>
        <v>32101.8024</v>
      </c>
      <c r="J49" s="5">
        <v>8</v>
      </c>
      <c r="K49" s="8">
        <f t="shared" si="1"/>
        <v>2568.1441920000002</v>
      </c>
      <c r="L49" s="8">
        <f t="shared" si="2"/>
        <v>34669.946592</v>
      </c>
    </row>
    <row r="50" spans="2:12" s="1" customFormat="1" ht="19.649999999999999" customHeight="1" x14ac:dyDescent="0.2">
      <c r="B50" s="5">
        <v>26</v>
      </c>
      <c r="C50" s="6" t="s">
        <v>75</v>
      </c>
      <c r="D50" s="6" t="s">
        <v>76</v>
      </c>
      <c r="E50" s="7" t="s">
        <v>77</v>
      </c>
      <c r="F50" s="6" t="s">
        <v>20</v>
      </c>
      <c r="G50" s="8">
        <v>15.35</v>
      </c>
      <c r="H50" s="8">
        <v>1980.23</v>
      </c>
      <c r="I50" s="8">
        <f t="shared" si="0"/>
        <v>30396.530500000001</v>
      </c>
      <c r="J50" s="5">
        <v>8</v>
      </c>
      <c r="K50" s="8">
        <f t="shared" si="1"/>
        <v>2431.72244</v>
      </c>
      <c r="L50" s="8">
        <f t="shared" si="2"/>
        <v>32828.252940000006</v>
      </c>
    </row>
    <row r="51" spans="2:12" s="1" customFormat="1" ht="28.8" customHeight="1" x14ac:dyDescent="0.2">
      <c r="B51" s="5">
        <v>27</v>
      </c>
      <c r="C51" s="6" t="s">
        <v>78</v>
      </c>
      <c r="D51" s="6" t="s">
        <v>79</v>
      </c>
      <c r="E51" s="7" t="s">
        <v>80</v>
      </c>
      <c r="F51" s="6" t="s">
        <v>81</v>
      </c>
      <c r="G51" s="8">
        <v>94.43</v>
      </c>
      <c r="H51" s="8">
        <v>1800</v>
      </c>
      <c r="I51" s="8">
        <f>G51*H51</f>
        <v>169974</v>
      </c>
      <c r="J51" s="5">
        <v>23</v>
      </c>
      <c r="K51" s="8">
        <f>I51*0.23</f>
        <v>39094.020000000004</v>
      </c>
      <c r="L51" s="8">
        <f>I51*1.23</f>
        <v>209068.02</v>
      </c>
    </row>
    <row r="52" spans="2:12" s="1" customFormat="1" ht="19.649999999999999" customHeight="1" x14ac:dyDescent="0.2">
      <c r="B52" s="5">
        <v>28</v>
      </c>
      <c r="C52" s="6" t="s">
        <v>82</v>
      </c>
      <c r="D52" s="6" t="s">
        <v>83</v>
      </c>
      <c r="E52" s="7" t="s">
        <v>84</v>
      </c>
      <c r="F52" s="6" t="s">
        <v>81</v>
      </c>
      <c r="G52" s="8">
        <v>70.849999999999994</v>
      </c>
      <c r="H52" s="8">
        <v>244.29</v>
      </c>
      <c r="I52" s="8">
        <f t="shared" ref="I52:I53" si="3">G52*H52</f>
        <v>17307.946499999998</v>
      </c>
      <c r="J52" s="5">
        <v>23</v>
      </c>
      <c r="K52" s="8">
        <f t="shared" ref="K52:K53" si="4">I52*0.23</f>
        <v>3980.8276949999999</v>
      </c>
      <c r="L52" s="8">
        <f t="shared" ref="L52:L53" si="5">I52*1.23</f>
        <v>21288.774194999998</v>
      </c>
    </row>
    <row r="53" spans="2:12" s="1" customFormat="1" ht="19.649999999999999" customHeight="1" x14ac:dyDescent="0.2">
      <c r="B53" s="5">
        <v>29</v>
      </c>
      <c r="C53" s="6" t="s">
        <v>85</v>
      </c>
      <c r="D53" s="6" t="s">
        <v>86</v>
      </c>
      <c r="E53" s="7" t="s">
        <v>87</v>
      </c>
      <c r="F53" s="6" t="s">
        <v>88</v>
      </c>
      <c r="G53" s="8">
        <v>350</v>
      </c>
      <c r="H53" s="8">
        <v>81.53</v>
      </c>
      <c r="I53" s="8">
        <f t="shared" si="3"/>
        <v>28535.5</v>
      </c>
      <c r="J53" s="5">
        <v>23</v>
      </c>
      <c r="K53" s="8">
        <f t="shared" si="4"/>
        <v>6563.165</v>
      </c>
      <c r="L53" s="8">
        <f t="shared" si="5"/>
        <v>35098.665000000001</v>
      </c>
    </row>
    <row r="54" spans="2:12" s="1" customFormat="1" ht="19.649999999999999" customHeight="1" x14ac:dyDescent="0.2">
      <c r="B54" s="5">
        <v>30</v>
      </c>
      <c r="C54" s="6" t="s">
        <v>89</v>
      </c>
      <c r="D54" s="6" t="s">
        <v>90</v>
      </c>
      <c r="E54" s="7" t="s">
        <v>91</v>
      </c>
      <c r="F54" s="6" t="s">
        <v>92</v>
      </c>
      <c r="G54" s="8">
        <v>200</v>
      </c>
      <c r="H54" s="8">
        <v>47.57</v>
      </c>
      <c r="I54" s="8">
        <f t="shared" ref="I54:I58" si="6">G54*H54</f>
        <v>9514</v>
      </c>
      <c r="J54" s="5">
        <v>8</v>
      </c>
      <c r="K54" s="8">
        <f t="shared" ref="K54:K58" si="7">I54*0.08</f>
        <v>761.12</v>
      </c>
      <c r="L54" s="8">
        <f t="shared" ref="L54:L58" si="8">I54*1.08</f>
        <v>10275.120000000001</v>
      </c>
    </row>
    <row r="55" spans="2:12" s="1" customFormat="1" ht="28.8" customHeight="1" x14ac:dyDescent="0.2">
      <c r="B55" s="5">
        <v>31</v>
      </c>
      <c r="C55" s="6" t="s">
        <v>93</v>
      </c>
      <c r="D55" s="6" t="s">
        <v>94</v>
      </c>
      <c r="E55" s="7" t="s">
        <v>95</v>
      </c>
      <c r="F55" s="6" t="s">
        <v>92</v>
      </c>
      <c r="G55" s="8">
        <v>3</v>
      </c>
      <c r="H55" s="8">
        <v>180.64</v>
      </c>
      <c r="I55" s="8">
        <f t="shared" si="6"/>
        <v>541.91999999999996</v>
      </c>
      <c r="J55" s="5">
        <v>8</v>
      </c>
      <c r="K55" s="8">
        <f t="shared" si="7"/>
        <v>43.3536</v>
      </c>
      <c r="L55" s="8">
        <f t="shared" si="8"/>
        <v>585.27359999999999</v>
      </c>
    </row>
    <row r="56" spans="2:12" s="1" customFormat="1" ht="28.8" customHeight="1" x14ac:dyDescent="0.2">
      <c r="B56" s="5">
        <v>32</v>
      </c>
      <c r="C56" s="6" t="s">
        <v>96</v>
      </c>
      <c r="D56" s="6" t="s">
        <v>97</v>
      </c>
      <c r="E56" s="7" t="s">
        <v>98</v>
      </c>
      <c r="F56" s="6" t="s">
        <v>92</v>
      </c>
      <c r="G56" s="8">
        <v>10</v>
      </c>
      <c r="H56" s="8">
        <v>56.1</v>
      </c>
      <c r="I56" s="8">
        <f t="shared" si="6"/>
        <v>561</v>
      </c>
      <c r="J56" s="5">
        <v>8</v>
      </c>
      <c r="K56" s="8">
        <f t="shared" si="7"/>
        <v>44.88</v>
      </c>
      <c r="L56" s="8">
        <f t="shared" si="8"/>
        <v>605.88</v>
      </c>
    </row>
    <row r="57" spans="2:12" s="1" customFormat="1" ht="19.649999999999999" customHeight="1" x14ac:dyDescent="0.2">
      <c r="B57" s="5">
        <v>33</v>
      </c>
      <c r="C57" s="6" t="s">
        <v>99</v>
      </c>
      <c r="D57" s="6" t="s">
        <v>100</v>
      </c>
      <c r="E57" s="7" t="s">
        <v>101</v>
      </c>
      <c r="F57" s="6" t="s">
        <v>92</v>
      </c>
      <c r="G57" s="8">
        <v>30</v>
      </c>
      <c r="H57" s="8">
        <v>56.1</v>
      </c>
      <c r="I57" s="8">
        <f t="shared" si="6"/>
        <v>1683</v>
      </c>
      <c r="J57" s="5">
        <v>8</v>
      </c>
      <c r="K57" s="8">
        <f t="shared" si="7"/>
        <v>134.64000000000001</v>
      </c>
      <c r="L57" s="8">
        <f t="shared" si="8"/>
        <v>1817.64</v>
      </c>
    </row>
    <row r="58" spans="2:12" s="1" customFormat="1" ht="19.649999999999999" customHeight="1" x14ac:dyDescent="0.2">
      <c r="B58" s="5">
        <v>34</v>
      </c>
      <c r="C58" s="6" t="s">
        <v>102</v>
      </c>
      <c r="D58" s="6" t="s">
        <v>103</v>
      </c>
      <c r="E58" s="7" t="s">
        <v>104</v>
      </c>
      <c r="F58" s="6" t="s">
        <v>88</v>
      </c>
      <c r="G58" s="8">
        <v>1115</v>
      </c>
      <c r="H58" s="8">
        <v>56.23</v>
      </c>
      <c r="I58" s="8">
        <f t="shared" si="6"/>
        <v>62696.45</v>
      </c>
      <c r="J58" s="5">
        <v>8</v>
      </c>
      <c r="K58" s="8">
        <f t="shared" si="7"/>
        <v>5015.7159999999994</v>
      </c>
      <c r="L58" s="8">
        <f t="shared" si="8"/>
        <v>67712.165999999997</v>
      </c>
    </row>
    <row r="59" spans="2:12" s="1" customFormat="1" ht="19.649999999999999" customHeight="1" x14ac:dyDescent="0.2">
      <c r="B59" s="5">
        <v>35</v>
      </c>
      <c r="C59" s="6" t="s">
        <v>105</v>
      </c>
      <c r="D59" s="6" t="s">
        <v>106</v>
      </c>
      <c r="E59" s="7" t="s">
        <v>104</v>
      </c>
      <c r="F59" s="6" t="s">
        <v>88</v>
      </c>
      <c r="G59" s="8">
        <v>10</v>
      </c>
      <c r="H59" s="8">
        <v>57.75</v>
      </c>
      <c r="I59" s="8">
        <f>G59*H59</f>
        <v>577.5</v>
      </c>
      <c r="J59" s="5">
        <v>23</v>
      </c>
      <c r="K59" s="8">
        <f>I59*0.23</f>
        <v>132.82500000000002</v>
      </c>
      <c r="L59" s="8">
        <f>I59*1.23</f>
        <v>710.32500000000005</v>
      </c>
    </row>
    <row r="60" spans="2:12" s="1" customFormat="1" ht="19.649999999999999" customHeight="1" x14ac:dyDescent="0.2">
      <c r="B60" s="5">
        <v>36</v>
      </c>
      <c r="C60" s="6" t="s">
        <v>107</v>
      </c>
      <c r="D60" s="6" t="s">
        <v>108</v>
      </c>
      <c r="E60" s="7" t="s">
        <v>109</v>
      </c>
      <c r="F60" s="6" t="s">
        <v>88</v>
      </c>
      <c r="G60" s="8">
        <v>30</v>
      </c>
      <c r="H60" s="8">
        <v>67.319999999999993</v>
      </c>
      <c r="I60" s="8">
        <f t="shared" ref="I60:I64" si="9">G60*H60</f>
        <v>2019.6</v>
      </c>
      <c r="J60" s="5">
        <v>8</v>
      </c>
      <c r="K60" s="8">
        <f t="shared" ref="K60:K64" si="10">I60*0.08</f>
        <v>161.56799999999998</v>
      </c>
      <c r="L60" s="8">
        <f t="shared" ref="L60:L64" si="11">I60*1.08</f>
        <v>2181.1680000000001</v>
      </c>
    </row>
    <row r="61" spans="2:12" s="1" customFormat="1" ht="19.649999999999999" customHeight="1" x14ac:dyDescent="0.2">
      <c r="B61" s="5">
        <v>37</v>
      </c>
      <c r="C61" s="6" t="s">
        <v>110</v>
      </c>
      <c r="D61" s="6" t="s">
        <v>111</v>
      </c>
      <c r="E61" s="7" t="s">
        <v>112</v>
      </c>
      <c r="F61" s="6" t="s">
        <v>88</v>
      </c>
      <c r="G61" s="8">
        <v>35</v>
      </c>
      <c r="H61" s="8">
        <v>68.25</v>
      </c>
      <c r="I61" s="8">
        <f t="shared" si="9"/>
        <v>2388.75</v>
      </c>
      <c r="J61" s="5">
        <v>8</v>
      </c>
      <c r="K61" s="8">
        <f t="shared" si="10"/>
        <v>191.1</v>
      </c>
      <c r="L61" s="8">
        <f t="shared" si="11"/>
        <v>2579.8500000000004</v>
      </c>
    </row>
    <row r="62" spans="2:12" s="1" customFormat="1" ht="19.649999999999999" customHeight="1" x14ac:dyDescent="0.2">
      <c r="B62" s="5">
        <v>38</v>
      </c>
      <c r="C62" s="6" t="s">
        <v>113</v>
      </c>
      <c r="D62" s="6" t="s">
        <v>114</v>
      </c>
      <c r="E62" s="7" t="s">
        <v>115</v>
      </c>
      <c r="F62" s="6" t="s">
        <v>88</v>
      </c>
      <c r="G62" s="8">
        <v>6</v>
      </c>
      <c r="H62" s="8">
        <v>340</v>
      </c>
      <c r="I62" s="8">
        <f t="shared" si="9"/>
        <v>2040</v>
      </c>
      <c r="J62" s="5">
        <v>8</v>
      </c>
      <c r="K62" s="8">
        <f t="shared" si="10"/>
        <v>163.20000000000002</v>
      </c>
      <c r="L62" s="8">
        <f t="shared" si="11"/>
        <v>2203.2000000000003</v>
      </c>
    </row>
    <row r="63" spans="2:12" s="1" customFormat="1" ht="19.649999999999999" customHeight="1" x14ac:dyDescent="0.2">
      <c r="B63" s="5">
        <v>39</v>
      </c>
      <c r="C63" s="6" t="s">
        <v>116</v>
      </c>
      <c r="D63" s="6" t="s">
        <v>117</v>
      </c>
      <c r="E63" s="7" t="s">
        <v>118</v>
      </c>
      <c r="F63" s="6" t="s">
        <v>88</v>
      </c>
      <c r="G63" s="8">
        <v>20</v>
      </c>
      <c r="H63" s="8">
        <v>177</v>
      </c>
      <c r="I63" s="8">
        <f t="shared" si="9"/>
        <v>3540</v>
      </c>
      <c r="J63" s="5">
        <v>8</v>
      </c>
      <c r="K63" s="8">
        <f t="shared" si="10"/>
        <v>283.2</v>
      </c>
      <c r="L63" s="8">
        <f t="shared" si="11"/>
        <v>3823.2000000000003</v>
      </c>
    </row>
    <row r="64" spans="2:12" s="1" customFormat="1" ht="19.649999999999999" customHeight="1" x14ac:dyDescent="0.2">
      <c r="B64" s="5">
        <v>40</v>
      </c>
      <c r="C64" s="6" t="s">
        <v>119</v>
      </c>
      <c r="D64" s="6" t="s">
        <v>120</v>
      </c>
      <c r="E64" s="7" t="s">
        <v>121</v>
      </c>
      <c r="F64" s="6" t="s">
        <v>88</v>
      </c>
      <c r="G64" s="8">
        <v>337</v>
      </c>
      <c r="H64" s="8">
        <v>122.64</v>
      </c>
      <c r="I64" s="8">
        <f t="shared" si="9"/>
        <v>41329.68</v>
      </c>
      <c r="J64" s="5">
        <v>8</v>
      </c>
      <c r="K64" s="8">
        <f t="shared" si="10"/>
        <v>3306.3744000000002</v>
      </c>
      <c r="L64" s="8">
        <f t="shared" si="11"/>
        <v>44636.054400000001</v>
      </c>
    </row>
    <row r="65" spans="2:12" s="1" customFormat="1" ht="19.649999999999999" customHeight="1" x14ac:dyDescent="0.2">
      <c r="B65" s="5">
        <v>41</v>
      </c>
      <c r="C65" s="6" t="s">
        <v>122</v>
      </c>
      <c r="D65" s="6" t="s">
        <v>123</v>
      </c>
      <c r="E65" s="7" t="s">
        <v>121</v>
      </c>
      <c r="F65" s="6" t="s">
        <v>88</v>
      </c>
      <c r="G65" s="8">
        <v>10</v>
      </c>
      <c r="H65" s="8">
        <v>126</v>
      </c>
      <c r="I65" s="8">
        <f>G65*H65</f>
        <v>1260</v>
      </c>
      <c r="J65" s="5">
        <v>23</v>
      </c>
      <c r="K65" s="8">
        <f>I65*0.23</f>
        <v>289.8</v>
      </c>
      <c r="L65" s="8">
        <f>I65*1.23</f>
        <v>1549.8</v>
      </c>
    </row>
    <row r="66" spans="2:12" s="1" customFormat="1" ht="28.8" customHeight="1" x14ac:dyDescent="0.2">
      <c r="B66" s="5">
        <v>42</v>
      </c>
      <c r="C66" s="6" t="s">
        <v>124</v>
      </c>
      <c r="D66" s="6" t="s">
        <v>125</v>
      </c>
      <c r="E66" s="7" t="s">
        <v>126</v>
      </c>
      <c r="F66" s="6" t="s">
        <v>88</v>
      </c>
      <c r="G66" s="8">
        <v>40</v>
      </c>
      <c r="H66" s="8">
        <v>110</v>
      </c>
      <c r="I66" s="8">
        <f t="shared" ref="I66:I70" si="12">G66*H66</f>
        <v>4400</v>
      </c>
      <c r="J66" s="5">
        <v>8</v>
      </c>
      <c r="K66" s="8">
        <f t="shared" ref="K66:K70" si="13">I66*0.08</f>
        <v>352</v>
      </c>
      <c r="L66" s="8">
        <f t="shared" ref="L66:L70" si="14">I66*1.08</f>
        <v>4752</v>
      </c>
    </row>
    <row r="67" spans="2:12" s="1" customFormat="1" ht="19.649999999999999" customHeight="1" x14ac:dyDescent="0.2">
      <c r="B67" s="5">
        <v>43</v>
      </c>
      <c r="C67" s="6" t="s">
        <v>127</v>
      </c>
      <c r="D67" s="6" t="s">
        <v>128</v>
      </c>
      <c r="E67" s="7" t="s">
        <v>104</v>
      </c>
      <c r="F67" s="6" t="s">
        <v>88</v>
      </c>
      <c r="G67" s="8">
        <v>52</v>
      </c>
      <c r="H67" s="8">
        <v>57.75</v>
      </c>
      <c r="I67" s="8">
        <f t="shared" si="12"/>
        <v>3003</v>
      </c>
      <c r="J67" s="5">
        <v>8</v>
      </c>
      <c r="K67" s="8">
        <f t="shared" si="13"/>
        <v>240.24</v>
      </c>
      <c r="L67" s="8">
        <f t="shared" si="14"/>
        <v>3243.2400000000002</v>
      </c>
    </row>
    <row r="68" spans="2:12" s="1" customFormat="1" ht="19.649999999999999" customHeight="1" x14ac:dyDescent="0.2">
      <c r="B68" s="5">
        <v>44</v>
      </c>
      <c r="C68" s="6" t="s">
        <v>129</v>
      </c>
      <c r="D68" s="6" t="s">
        <v>130</v>
      </c>
      <c r="E68" s="7" t="s">
        <v>112</v>
      </c>
      <c r="F68" s="6" t="s">
        <v>88</v>
      </c>
      <c r="G68" s="8">
        <v>24</v>
      </c>
      <c r="H68" s="8">
        <v>66.3</v>
      </c>
      <c r="I68" s="8">
        <f t="shared" si="12"/>
        <v>1591.1999999999998</v>
      </c>
      <c r="J68" s="5">
        <v>8</v>
      </c>
      <c r="K68" s="8">
        <f t="shared" si="13"/>
        <v>127.29599999999999</v>
      </c>
      <c r="L68" s="8">
        <f t="shared" si="14"/>
        <v>1718.4959999999999</v>
      </c>
    </row>
    <row r="69" spans="2:12" s="1" customFormat="1" ht="19.649999999999999" customHeight="1" x14ac:dyDescent="0.2">
      <c r="B69" s="5">
        <v>45</v>
      </c>
      <c r="C69" s="6" t="s">
        <v>131</v>
      </c>
      <c r="D69" s="6" t="s">
        <v>132</v>
      </c>
      <c r="E69" s="7" t="s">
        <v>133</v>
      </c>
      <c r="F69" s="6" t="s">
        <v>88</v>
      </c>
      <c r="G69" s="8">
        <v>20</v>
      </c>
      <c r="H69" s="8">
        <v>57.75</v>
      </c>
      <c r="I69" s="8">
        <f t="shared" si="12"/>
        <v>1155</v>
      </c>
      <c r="J69" s="5">
        <v>8</v>
      </c>
      <c r="K69" s="8">
        <f t="shared" si="13"/>
        <v>92.4</v>
      </c>
      <c r="L69" s="8">
        <f t="shared" si="14"/>
        <v>1247.4000000000001</v>
      </c>
    </row>
    <row r="70" spans="2:12" s="1" customFormat="1" ht="19.649999999999999" customHeight="1" x14ac:dyDescent="0.2">
      <c r="B70" s="5">
        <v>46</v>
      </c>
      <c r="C70" s="6" t="s">
        <v>134</v>
      </c>
      <c r="D70" s="6" t="s">
        <v>135</v>
      </c>
      <c r="E70" s="7" t="s">
        <v>121</v>
      </c>
      <c r="F70" s="6" t="s">
        <v>88</v>
      </c>
      <c r="G70" s="8">
        <v>18</v>
      </c>
      <c r="H70" s="8">
        <v>126</v>
      </c>
      <c r="I70" s="8">
        <f t="shared" si="12"/>
        <v>2268</v>
      </c>
      <c r="J70" s="5">
        <v>8</v>
      </c>
      <c r="K70" s="8">
        <f t="shared" si="13"/>
        <v>181.44</v>
      </c>
      <c r="L70" s="8">
        <f t="shared" si="14"/>
        <v>2449.44</v>
      </c>
    </row>
    <row r="71" spans="2:12" s="1" customFormat="1" ht="21.3" customHeight="1" x14ac:dyDescent="0.2">
      <c r="B71" s="11" t="s">
        <v>136</v>
      </c>
      <c r="C71" s="11"/>
      <c r="D71" s="11"/>
      <c r="E71" s="11"/>
      <c r="F71" s="12">
        <f>SUM(I7,I12,I17:I18,I23:I24,I29,I32:I70)</f>
        <v>1800961.0467999999</v>
      </c>
      <c r="G71" s="12"/>
      <c r="H71" s="12"/>
      <c r="I71" s="12"/>
      <c r="J71" s="12"/>
      <c r="K71" s="12"/>
      <c r="L71" s="12"/>
    </row>
    <row r="72" spans="2:12" s="1" customFormat="1" ht="21.3" customHeight="1" x14ac:dyDescent="0.2">
      <c r="B72" s="11" t="s">
        <v>137</v>
      </c>
      <c r="C72" s="11"/>
      <c r="D72" s="11"/>
      <c r="E72" s="11"/>
      <c r="F72" s="12">
        <f>SUM(L7,L12,L17:L18,L23:L24,L29,L32:L70)</f>
        <v>1977686.1725190005</v>
      </c>
      <c r="G72" s="13"/>
      <c r="H72" s="13"/>
      <c r="I72" s="13"/>
      <c r="J72" s="13"/>
      <c r="K72" s="13"/>
      <c r="L72" s="13"/>
    </row>
  </sheetData>
  <autoFilter ref="B31:L70" xr:uid="{00000000-0001-0000-0000-000000000000}"/>
  <mergeCells count="12">
    <mergeCell ref="B71:E71"/>
    <mergeCell ref="B72:E72"/>
    <mergeCell ref="F71:L71"/>
    <mergeCell ref="F72:L72"/>
    <mergeCell ref="B1:L1"/>
    <mergeCell ref="B2:M2"/>
    <mergeCell ref="B3:L3"/>
    <mergeCell ref="B20:L20"/>
    <mergeCell ref="B26:L26"/>
    <mergeCell ref="B4:L4"/>
    <mergeCell ref="B9:L9"/>
    <mergeCell ref="B14:L14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2025-10-07T07:51:48Z</cp:lastPrinted>
  <dcterms:created xsi:type="dcterms:W3CDTF">2025-10-03T07:53:37Z</dcterms:created>
  <dcterms:modified xsi:type="dcterms:W3CDTF">2025-10-08T12:25:32Z</dcterms:modified>
</cp:coreProperties>
</file>